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F20" lockStructure="1"/>
  <bookViews>
    <workbookView xWindow="480" yWindow="120" windowWidth="18195" windowHeight="12330" activeTab="1"/>
  </bookViews>
  <sheets>
    <sheet name="Candidate Summary" sheetId="1" r:id="rId1"/>
    <sheet name="AA Checklist" sheetId="2" r:id="rId2"/>
  </sheets>
  <definedNames>
    <definedName name="Job_Title">#REF!</definedName>
  </definedNames>
  <calcPr calcId="145621"/>
</workbook>
</file>

<file path=xl/calcChain.xml><?xml version="1.0" encoding="utf-8"?>
<calcChain xmlns="http://schemas.openxmlformats.org/spreadsheetml/2006/main">
  <c r="G3" i="2" l="1"/>
  <c r="C3" i="2"/>
  <c r="H14" i="2" l="1"/>
  <c r="G17" i="2" l="1"/>
  <c r="G16" i="2"/>
  <c r="G18" i="2"/>
  <c r="F16" i="2"/>
  <c r="F17" i="2"/>
  <c r="F18" i="2"/>
  <c r="E18" i="2"/>
  <c r="E16" i="2"/>
  <c r="E17" i="2"/>
  <c r="D17" i="2"/>
  <c r="D16" i="2"/>
  <c r="D18" i="2"/>
  <c r="C18" i="2"/>
  <c r="C17" i="2"/>
  <c r="C16" i="2"/>
  <c r="B16" i="2"/>
  <c r="C10" i="2"/>
  <c r="C12" i="2"/>
  <c r="C11" i="2"/>
  <c r="B18" i="2"/>
  <c r="B17" i="2"/>
  <c r="B10" i="2"/>
  <c r="B12" i="2"/>
  <c r="B11" i="2"/>
  <c r="G12" i="2"/>
  <c r="F12" i="2"/>
  <c r="E12" i="2"/>
  <c r="D12" i="2"/>
  <c r="G11" i="2"/>
  <c r="F11" i="2"/>
  <c r="E11" i="2"/>
  <c r="D11" i="2"/>
  <c r="G10" i="2"/>
  <c r="F10" i="2"/>
  <c r="E10" i="2"/>
  <c r="D10" i="2"/>
  <c r="H16" i="2" l="1"/>
  <c r="H17" i="2"/>
  <c r="H18" i="2"/>
  <c r="H12" i="2"/>
  <c r="H11" i="2"/>
  <c r="H10" i="2"/>
  <c r="H8" i="2" l="1"/>
</calcChain>
</file>

<file path=xl/sharedStrings.xml><?xml version="1.0" encoding="utf-8"?>
<sst xmlns="http://schemas.openxmlformats.org/spreadsheetml/2006/main" count="69" uniqueCount="53">
  <si>
    <t>Name of Applicant</t>
  </si>
  <si>
    <t>U.S. Worker?</t>
  </si>
  <si>
    <t>Gender</t>
  </si>
  <si>
    <t>Race</t>
  </si>
  <si>
    <t>Considered for final review?</t>
  </si>
  <si>
    <t>Lawful reasons why not best qualified</t>
  </si>
  <si>
    <t>Total Number of Applicants:</t>
  </si>
  <si>
    <t xml:space="preserve">Male </t>
  </si>
  <si>
    <t>Female</t>
  </si>
  <si>
    <t>Native American</t>
  </si>
  <si>
    <t>Asian</t>
  </si>
  <si>
    <t xml:space="preserve">Black </t>
  </si>
  <si>
    <t>Hispanic</t>
  </si>
  <si>
    <t>White</t>
  </si>
  <si>
    <t>Unknown</t>
  </si>
  <si>
    <t>TOTAL</t>
  </si>
  <si>
    <t>Total Number of Applicants Considered for Final Review:</t>
  </si>
  <si>
    <t>Prospective Hire Information</t>
  </si>
  <si>
    <t>Posititon Applied For:</t>
  </si>
  <si>
    <t>Recommended Applicant:</t>
  </si>
  <si>
    <t>Department:</t>
  </si>
  <si>
    <t>Race:</t>
  </si>
  <si>
    <t>Gender:</t>
  </si>
  <si>
    <t>Proposed Hire Date:</t>
  </si>
  <si>
    <t>Date of Application:</t>
  </si>
  <si>
    <t>Proposed Salary:</t>
  </si>
  <si>
    <t>Date of Offer</t>
  </si>
  <si>
    <t>Date of Refusal</t>
  </si>
  <si>
    <t>Number of Applicants Declining Offered Position:</t>
  </si>
  <si>
    <t>Position:</t>
  </si>
  <si>
    <t>Applicants</t>
  </si>
  <si>
    <t>Gender*</t>
  </si>
  <si>
    <t>Race*</t>
  </si>
  <si>
    <t>*If unknown, put "U"</t>
  </si>
  <si>
    <t>Signed:</t>
  </si>
  <si>
    <t>Date:</t>
  </si>
  <si>
    <t>Title:</t>
  </si>
  <si>
    <t>LAST NAME, First Name</t>
  </si>
  <si>
    <t>Native American, Asian, Black, Hispanic, White, Unknown</t>
  </si>
  <si>
    <t>Yes, No, Unknown</t>
  </si>
  <si>
    <t>Female, Male, Unknown</t>
  </si>
  <si>
    <t>Yes, No</t>
  </si>
  <si>
    <t>[INSERT POSITION TITLE]</t>
  </si>
  <si>
    <t>[INSERT DEPARTMENT]</t>
  </si>
  <si>
    <t>[INSERT CANDIATE]</t>
  </si>
  <si>
    <t>[RACE]</t>
  </si>
  <si>
    <t>[GENDER]</t>
  </si>
  <si>
    <t>[DATE OF APPLICATION]</t>
  </si>
  <si>
    <t>[SALARY]</t>
  </si>
  <si>
    <t>[DATE OF HIRE]</t>
  </si>
  <si>
    <t>Georgia Institute of Technology Affirmative Action Checklist</t>
  </si>
  <si>
    <t>OFA - 11/2012</t>
  </si>
  <si>
    <t xml:space="preserve">Candidate Summary (Recruitment Report)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</si>
</sst>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3" borderId="3" xfId="0" applyFont="1" applyFill="1" applyBorder="1" applyAlignment="1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Border="1"/>
    <xf numFmtId="0" fontId="1" fillId="2" borderId="6" xfId="0" applyFont="1" applyFill="1" applyBorder="1" applyProtection="1"/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2" borderId="0" xfId="0" applyFill="1" applyBorder="1" applyProtection="1"/>
    <xf numFmtId="0" fontId="0" fillId="2" borderId="4" xfId="0" applyFill="1" applyBorder="1" applyProtection="1"/>
    <xf numFmtId="0" fontId="0" fillId="0" borderId="0" xfId="0" applyBorder="1" applyProtection="1"/>
    <xf numFmtId="0" fontId="1" fillId="3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4" xfId="0" applyFon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49" fontId="0" fillId="0" borderId="7" xfId="0" applyNumberForma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Border="1"/>
    <xf numFmtId="0" fontId="1" fillId="4" borderId="1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horizontal="left"/>
    </xf>
    <xf numFmtId="49" fontId="0" fillId="0" borderId="7" xfId="0" applyNumberFormat="1" applyFont="1" applyFill="1" applyBorder="1" applyAlignment="1" applyProtection="1">
      <alignment horizontal="left"/>
      <protection locked="0"/>
    </xf>
    <xf numFmtId="0" fontId="0" fillId="0" borderId="9" xfId="0" applyFont="1" applyBorder="1" applyAlignment="1">
      <alignment horizontal="left"/>
    </xf>
    <xf numFmtId="14" fontId="0" fillId="0" borderId="9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0" fillId="0" borderId="4" xfId="0" applyNumberFormat="1" applyBorder="1" applyAlignment="1" applyProtection="1">
      <protection locked="0"/>
    </xf>
    <xf numFmtId="14" fontId="0" fillId="0" borderId="0" xfId="0" applyNumberFormat="1" applyBorder="1" applyAlignment="1" applyProtection="1">
      <protection locked="0"/>
    </xf>
    <xf numFmtId="14" fontId="0" fillId="0" borderId="6" xfId="0" applyNumberFormat="1" applyBorder="1" applyAlignment="1" applyProtection="1">
      <protection locked="0"/>
    </xf>
    <xf numFmtId="14" fontId="0" fillId="0" borderId="7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2" borderId="4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7" xfId="0" applyNumberFormat="1" applyBorder="1" applyAlignment="1" applyProtection="1">
      <alignment horizontal="left"/>
      <protection locked="0"/>
    </xf>
    <xf numFmtId="44" fontId="0" fillId="0" borderId="7" xfId="1" applyFont="1" applyBorder="1" applyAlignment="1" applyProtection="1">
      <alignment horizontal="left"/>
      <protection locked="0"/>
    </xf>
    <xf numFmtId="44" fontId="0" fillId="0" borderId="8" xfId="1" applyFont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right" wrapText="1"/>
    </xf>
    <xf numFmtId="0" fontId="1" fillId="3" borderId="2" xfId="0" applyFont="1" applyFill="1" applyBorder="1" applyAlignment="1" applyProtection="1">
      <alignment horizontal="right" wrapText="1"/>
    </xf>
    <xf numFmtId="0" fontId="1" fillId="3" borderId="1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right"/>
    </xf>
    <xf numFmtId="0" fontId="0" fillId="0" borderId="8" xfId="0" applyBorder="1" applyAlignment="1" applyProtection="1"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8"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F14" totalsRowShown="0" headerRowDxfId="7" dataDxfId="6">
  <autoFilter ref="A5:F14"/>
  <tableColumns count="6">
    <tableColumn id="1" name="Name of Applicant" dataDxfId="5"/>
    <tableColumn id="2" name="U.S. Worker?" dataDxfId="4"/>
    <tableColumn id="3" name="Gender" dataDxfId="3"/>
    <tableColumn id="4" name="Race" dataDxfId="2"/>
    <tableColumn id="5" name="Considered for final review?" dataDxfId="1"/>
    <tableColumn id="6" name="Lawful reasons why not best qualifie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zoomScaleNormal="100" zoomScalePageLayoutView="80" workbookViewId="0">
      <selection sqref="A1:F1"/>
    </sheetView>
  </sheetViews>
  <sheetFormatPr defaultRowHeight="15" x14ac:dyDescent="0.25"/>
  <cols>
    <col min="1" max="1" width="20" style="30" bestFit="1" customWidth="1"/>
    <col min="2" max="2" width="9.42578125" style="30" customWidth="1"/>
    <col min="3" max="3" width="10" style="30" bestFit="1" customWidth="1"/>
    <col min="4" max="4" width="15.85546875" style="30" bestFit="1" customWidth="1"/>
    <col min="5" max="5" width="15" style="30" customWidth="1"/>
    <col min="6" max="6" width="29.7109375" style="36" customWidth="1"/>
  </cols>
  <sheetData>
    <row r="1" spans="1:6" x14ac:dyDescent="0.25">
      <c r="A1" s="43" t="s">
        <v>52</v>
      </c>
      <c r="B1" s="44"/>
      <c r="C1" s="44"/>
      <c r="D1" s="44"/>
      <c r="E1" s="44"/>
      <c r="F1" s="44"/>
    </row>
    <row r="2" spans="1:6" s="7" customFormat="1" ht="15.75" thickBot="1" x14ac:dyDescent="0.3">
      <c r="A2" s="31" t="s">
        <v>29</v>
      </c>
      <c r="B2" s="45" t="s">
        <v>42</v>
      </c>
      <c r="C2" s="45"/>
      <c r="D2" s="45"/>
      <c r="E2" s="32" t="s">
        <v>20</v>
      </c>
      <c r="F2" s="29" t="s">
        <v>43</v>
      </c>
    </row>
    <row r="3" spans="1:6" s="7" customFormat="1" ht="15.75" thickBot="1" x14ac:dyDescent="0.3">
      <c r="A3" s="33" t="s">
        <v>23</v>
      </c>
      <c r="B3" s="34" t="s">
        <v>49</v>
      </c>
      <c r="C3" s="34"/>
      <c r="D3" s="34"/>
      <c r="E3" s="33"/>
      <c r="F3" s="35"/>
    </row>
    <row r="4" spans="1:6" x14ac:dyDescent="0.25">
      <c r="A4" s="43" t="s">
        <v>30</v>
      </c>
      <c r="B4" s="44"/>
      <c r="C4" s="44"/>
      <c r="D4" s="44"/>
      <c r="E4" s="44"/>
      <c r="F4" s="44"/>
    </row>
    <row r="5" spans="1:6" s="6" customFormat="1" ht="30" x14ac:dyDescent="0.25">
      <c r="A5" s="37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</row>
    <row r="6" spans="1:6" s="6" customFormat="1" ht="48.75" x14ac:dyDescent="0.25">
      <c r="A6" s="39" t="s">
        <v>37</v>
      </c>
      <c r="B6" s="40" t="s">
        <v>39</v>
      </c>
      <c r="C6" s="40" t="s">
        <v>40</v>
      </c>
      <c r="D6" s="40" t="s">
        <v>38</v>
      </c>
      <c r="E6" s="40" t="s">
        <v>41</v>
      </c>
      <c r="F6" s="41"/>
    </row>
    <row r="7" spans="1:6" x14ac:dyDescent="0.25">
      <c r="A7" s="10"/>
      <c r="B7" s="11"/>
      <c r="C7" s="11"/>
      <c r="D7" s="11"/>
      <c r="E7" s="11"/>
      <c r="F7" s="28"/>
    </row>
    <row r="8" spans="1:6" x14ac:dyDescent="0.25">
      <c r="A8" s="10"/>
      <c r="B8" s="11"/>
      <c r="C8" s="11"/>
      <c r="D8" s="11"/>
      <c r="E8" s="11"/>
      <c r="F8" s="28"/>
    </row>
    <row r="9" spans="1:6" x14ac:dyDescent="0.25">
      <c r="A9" s="10"/>
      <c r="B9" s="11"/>
      <c r="C9" s="11"/>
      <c r="D9" s="11"/>
      <c r="E9" s="11"/>
      <c r="F9" s="28"/>
    </row>
    <row r="10" spans="1:6" x14ac:dyDescent="0.25">
      <c r="A10" s="10"/>
      <c r="B10" s="11"/>
      <c r="C10" s="11"/>
      <c r="D10" s="11"/>
      <c r="E10" s="11"/>
      <c r="F10" s="28"/>
    </row>
    <row r="11" spans="1:6" x14ac:dyDescent="0.25">
      <c r="A11" s="10"/>
      <c r="B11" s="11"/>
      <c r="C11" s="11"/>
      <c r="D11" s="11"/>
      <c r="E11" s="11"/>
      <c r="F11" s="28"/>
    </row>
    <row r="12" spans="1:6" x14ac:dyDescent="0.25">
      <c r="A12" s="10"/>
      <c r="B12" s="11"/>
      <c r="C12" s="11"/>
      <c r="D12" s="11"/>
      <c r="E12" s="11"/>
      <c r="F12" s="28"/>
    </row>
    <row r="13" spans="1:6" x14ac:dyDescent="0.25">
      <c r="A13" s="10"/>
      <c r="B13" s="11"/>
      <c r="C13" s="11"/>
      <c r="D13" s="11"/>
      <c r="E13" s="11"/>
      <c r="F13" s="28"/>
    </row>
    <row r="14" spans="1:6" ht="15.75" thickBot="1" x14ac:dyDescent="0.3">
      <c r="A14" s="12"/>
      <c r="B14" s="13"/>
      <c r="C14" s="13"/>
      <c r="D14" s="13"/>
      <c r="E14" s="13"/>
      <c r="F14" s="14"/>
    </row>
  </sheetData>
  <sheetProtection password="AF20" sheet="1" objects="1" scenarios="1" sort="0"/>
  <mergeCells count="3">
    <mergeCell ref="A4:F4"/>
    <mergeCell ref="B2:D2"/>
    <mergeCell ref="A1:F1"/>
  </mergeCells>
  <pageMargins left="0.25" right="0.25" top="0.75" bottom="0.75" header="0.3" footer="0.3"/>
  <pageSetup orientation="portrait" r:id="rId1"/>
  <headerFooter>
    <oddFooter>&amp;L&amp;A&amp;R11/13/2012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7"/>
  <sheetViews>
    <sheetView tabSelected="1" topLeftCell="A7" zoomScaleNormal="100" workbookViewId="0">
      <selection activeCell="H27" sqref="H27"/>
    </sheetView>
  </sheetViews>
  <sheetFormatPr defaultRowHeight="15" x14ac:dyDescent="0.25"/>
  <cols>
    <col min="1" max="1" width="10.85546875" style="2" customWidth="1"/>
    <col min="2" max="8" width="12.5703125" style="2" customWidth="1"/>
    <col min="9" max="16384" width="9.140625" style="2"/>
  </cols>
  <sheetData>
    <row r="1" spans="1:8" s="3" customFormat="1" ht="15.75" thickBot="1" x14ac:dyDescent="0.3">
      <c r="A1" s="3" t="s">
        <v>50</v>
      </c>
    </row>
    <row r="2" spans="1:8" x14ac:dyDescent="0.25">
      <c r="A2" s="43" t="s">
        <v>17</v>
      </c>
      <c r="B2" s="44"/>
      <c r="C2" s="44"/>
      <c r="D2" s="44"/>
      <c r="E2" s="44"/>
      <c r="F2" s="44"/>
      <c r="G2" s="44"/>
      <c r="H2" s="64"/>
    </row>
    <row r="3" spans="1:8" x14ac:dyDescent="0.25">
      <c r="A3" s="62" t="s">
        <v>18</v>
      </c>
      <c r="B3" s="63"/>
      <c r="C3" s="69" t="str">
        <f>'Candidate Summary'!B2</f>
        <v>[INSERT POSITION TITLE]</v>
      </c>
      <c r="D3" s="69"/>
      <c r="E3" s="69"/>
      <c r="F3" s="15" t="s">
        <v>20</v>
      </c>
      <c r="G3" s="69" t="str">
        <f>'Candidate Summary'!F2</f>
        <v>[INSERT DEPARTMENT]</v>
      </c>
      <c r="H3" s="70"/>
    </row>
    <row r="4" spans="1:8" x14ac:dyDescent="0.25">
      <c r="A4" s="62" t="s">
        <v>19</v>
      </c>
      <c r="B4" s="63"/>
      <c r="C4" s="67" t="s">
        <v>44</v>
      </c>
      <c r="D4" s="67"/>
      <c r="E4" s="67"/>
      <c r="F4" s="67"/>
      <c r="G4" s="67"/>
      <c r="H4" s="68"/>
    </row>
    <row r="5" spans="1:8" x14ac:dyDescent="0.25">
      <c r="A5" s="16" t="s">
        <v>21</v>
      </c>
      <c r="B5" s="11" t="s">
        <v>45</v>
      </c>
      <c r="C5" s="15" t="s">
        <v>22</v>
      </c>
      <c r="D5" s="11" t="s">
        <v>46</v>
      </c>
      <c r="E5" s="63" t="s">
        <v>24</v>
      </c>
      <c r="F5" s="63"/>
      <c r="G5" s="71" t="s">
        <v>47</v>
      </c>
      <c r="H5" s="72"/>
    </row>
    <row r="6" spans="1:8" ht="15.75" thickBot="1" x14ac:dyDescent="0.3">
      <c r="A6" s="65" t="s">
        <v>23</v>
      </c>
      <c r="B6" s="66"/>
      <c r="C6" s="73" t="s">
        <v>49</v>
      </c>
      <c r="D6" s="73"/>
      <c r="E6" s="66" t="s">
        <v>25</v>
      </c>
      <c r="F6" s="66"/>
      <c r="G6" s="74" t="s">
        <v>48</v>
      </c>
      <c r="H6" s="75"/>
    </row>
    <row r="7" spans="1:8" ht="15.75" thickBot="1" x14ac:dyDescent="0.3">
      <c r="A7" s="17"/>
      <c r="B7" s="17"/>
      <c r="C7" s="17"/>
      <c r="D7" s="17"/>
      <c r="E7" s="17"/>
      <c r="F7" s="17"/>
      <c r="G7" s="17"/>
      <c r="H7" s="17"/>
    </row>
    <row r="8" spans="1:8" s="3" customFormat="1" x14ac:dyDescent="0.25">
      <c r="A8" s="78" t="s">
        <v>6</v>
      </c>
      <c r="B8" s="79"/>
      <c r="C8" s="79"/>
      <c r="D8" s="79"/>
      <c r="E8" s="79"/>
      <c r="F8" s="79"/>
      <c r="G8" s="79"/>
      <c r="H8" s="18">
        <f>SUM(H10:H12)</f>
        <v>0</v>
      </c>
    </row>
    <row r="9" spans="1:8" s="1" customFormat="1" ht="30" x14ac:dyDescent="0.25">
      <c r="A9" s="19" t="s">
        <v>2</v>
      </c>
      <c r="B9" s="20" t="s">
        <v>9</v>
      </c>
      <c r="C9" s="20" t="s">
        <v>10</v>
      </c>
      <c r="D9" s="20" t="s">
        <v>11</v>
      </c>
      <c r="E9" s="20" t="s">
        <v>12</v>
      </c>
      <c r="F9" s="20" t="s">
        <v>13</v>
      </c>
      <c r="G9" s="20" t="s">
        <v>14</v>
      </c>
      <c r="H9" s="21" t="s">
        <v>15</v>
      </c>
    </row>
    <row r="10" spans="1:8" x14ac:dyDescent="0.25">
      <c r="A10" s="22" t="s">
        <v>7</v>
      </c>
      <c r="B10" s="23">
        <f>COUNTIFS('Candidate Summary'!C:C, "Male", 'Candidate Summary'!D:D, "Native American")</f>
        <v>0</v>
      </c>
      <c r="C10" s="23">
        <f>COUNTIFS('Candidate Summary'!C:C, "Male", 'Candidate Summary'!D:D, "Asian")</f>
        <v>0</v>
      </c>
      <c r="D10" s="23">
        <f>COUNTIFS('Candidate Summary'!C:C, "Male", 'Candidate Summary'!D:D, "Black")</f>
        <v>0</v>
      </c>
      <c r="E10" s="23">
        <f>COUNTIFS('Candidate Summary'!C:C, "Male", 'Candidate Summary'!D:D, "Hispanic")</f>
        <v>0</v>
      </c>
      <c r="F10" s="23">
        <f>COUNTIFS('Candidate Summary'!C:C, "Male", 'Candidate Summary'!D:D, "White")</f>
        <v>0</v>
      </c>
      <c r="G10" s="23">
        <f>COUNTIFS('Candidate Summary'!C:C, "Male", 'Candidate Summary'!D:D, "Unknown")</f>
        <v>0</v>
      </c>
      <c r="H10" s="24">
        <f>SUM(B10:G10)</f>
        <v>0</v>
      </c>
    </row>
    <row r="11" spans="1:8" x14ac:dyDescent="0.25">
      <c r="A11" s="22" t="s">
        <v>8</v>
      </c>
      <c r="B11" s="23">
        <f>COUNTIFS('Candidate Summary'!C:C, "Female", 'Candidate Summary'!D:D, "Native American")</f>
        <v>0</v>
      </c>
      <c r="C11" s="23">
        <f>COUNTIFS('Candidate Summary'!C:C, "Female", 'Candidate Summary'!D:D, "Asian")</f>
        <v>0</v>
      </c>
      <c r="D11" s="23">
        <f>COUNTIFS('Candidate Summary'!C:C, "Female", 'Candidate Summary'!D:D, "Black")</f>
        <v>0</v>
      </c>
      <c r="E11" s="23">
        <f>COUNTIFS('Candidate Summary'!C:C, "Female", 'Candidate Summary'!D:D, "Hispanic")</f>
        <v>0</v>
      </c>
      <c r="F11" s="23">
        <f>COUNTIFS('Candidate Summary'!C:C, "Female", 'Candidate Summary'!D:D, "White")</f>
        <v>0</v>
      </c>
      <c r="G11" s="23">
        <f>COUNTIFS('Candidate Summary'!C:C, "Female", 'Candidate Summary'!D:D, "Unknown")</f>
        <v>0</v>
      </c>
      <c r="H11" s="24">
        <f>SUM(B11:G11)</f>
        <v>0</v>
      </c>
    </row>
    <row r="12" spans="1:8" ht="15.75" thickBot="1" x14ac:dyDescent="0.3">
      <c r="A12" s="9" t="s">
        <v>14</v>
      </c>
      <c r="B12" s="25">
        <f>COUNTIFS('Candidate Summary'!C:C, "Unknown", 'Candidate Summary'!D:D, "Native American")</f>
        <v>0</v>
      </c>
      <c r="C12" s="25">
        <f>COUNTIFS('Candidate Summary'!C:C, "Unknown", 'Candidate Summary'!D:D, "Asian")</f>
        <v>0</v>
      </c>
      <c r="D12" s="25">
        <f>COUNTIFS('Candidate Summary'!C:C, "Unknown", 'Candidate Summary'!D:D, "Black")</f>
        <v>0</v>
      </c>
      <c r="E12" s="25">
        <f>COUNTIFS('Candidate Summary'!C:C, "Unknown", 'Candidate Summary'!D:D, "Hispanic")</f>
        <v>0</v>
      </c>
      <c r="F12" s="25">
        <f>COUNTIFS('Candidate Summary'!C:C, "Unknown", 'Candidate Summary'!D:D, "White")</f>
        <v>0</v>
      </c>
      <c r="G12" s="25">
        <f>COUNTIFS('Candidate Summary'!C:C, "Unknown", 'Candidate Summary'!D:D, "Unknown")</f>
        <v>0</v>
      </c>
      <c r="H12" s="26">
        <f>SUM(B12:G12)</f>
        <v>0</v>
      </c>
    </row>
    <row r="13" spans="1:8" ht="15.75" thickBot="1" x14ac:dyDescent="0.3">
      <c r="A13" s="17"/>
      <c r="B13" s="17"/>
      <c r="C13" s="17"/>
      <c r="D13" s="17"/>
      <c r="E13" s="17"/>
      <c r="F13" s="17"/>
      <c r="G13" s="17"/>
      <c r="H13" s="17"/>
    </row>
    <row r="14" spans="1:8" s="3" customFormat="1" x14ac:dyDescent="0.25">
      <c r="A14" s="76" t="s">
        <v>16</v>
      </c>
      <c r="B14" s="77"/>
      <c r="C14" s="77"/>
      <c r="D14" s="77"/>
      <c r="E14" s="77"/>
      <c r="F14" s="77"/>
      <c r="G14" s="77"/>
      <c r="H14" s="18">
        <f>COUNTIF('Candidate Summary'!E:E, "Yes")</f>
        <v>0</v>
      </c>
    </row>
    <row r="15" spans="1:8" ht="30" x14ac:dyDescent="0.25">
      <c r="A15" s="19" t="s">
        <v>2</v>
      </c>
      <c r="B15" s="20" t="s">
        <v>9</v>
      </c>
      <c r="C15" s="20" t="s">
        <v>10</v>
      </c>
      <c r="D15" s="20" t="s">
        <v>11</v>
      </c>
      <c r="E15" s="20" t="s">
        <v>12</v>
      </c>
      <c r="F15" s="20" t="s">
        <v>13</v>
      </c>
      <c r="G15" s="20" t="s">
        <v>14</v>
      </c>
      <c r="H15" s="21" t="s">
        <v>15</v>
      </c>
    </row>
    <row r="16" spans="1:8" x14ac:dyDescent="0.25">
      <c r="A16" s="22" t="s">
        <v>7</v>
      </c>
      <c r="B16" s="23">
        <f>COUNTIFS('Candidate Summary'!C:C, "Male", 'Candidate Summary'!D:D, "Native American", 'Candidate Summary'!E:E, "Yes")</f>
        <v>0</v>
      </c>
      <c r="C16" s="27">
        <f>COUNTIFS('Candidate Summary'!C:C, "Male", 'Candidate Summary'!D:D, "Asian", 'Candidate Summary'!E:E, "Yes")</f>
        <v>0</v>
      </c>
      <c r="D16" s="23">
        <f>COUNTIFS('Candidate Summary'!C:C, "Male", 'Candidate Summary'!D:D, "Black", 'Candidate Summary'!E:E, "Yes")</f>
        <v>0</v>
      </c>
      <c r="E16" s="23">
        <f>COUNTIFS('Candidate Summary'!C:C, "Male", 'Candidate Summary'!D:D, "Hispanic", 'Candidate Summary'!E:E, "Yes")</f>
        <v>0</v>
      </c>
      <c r="F16" s="23">
        <f>COUNTIFS('Candidate Summary'!C:C, "Male", 'Candidate Summary'!D:D, "White", 'Candidate Summary'!E:E, "Yes")</f>
        <v>0</v>
      </c>
      <c r="G16" s="23">
        <f>COUNTIFS('Candidate Summary'!C:C, "Male", 'Candidate Summary'!D:D, "Unknown", 'Candidate Summary'!E:E, "Yes")</f>
        <v>0</v>
      </c>
      <c r="H16" s="24">
        <f>SUM(B16:G16)</f>
        <v>0</v>
      </c>
    </row>
    <row r="17" spans="1:8" x14ac:dyDescent="0.25">
      <c r="A17" s="22" t="s">
        <v>8</v>
      </c>
      <c r="B17" s="23">
        <f>COUNTIFS('Candidate Summary'!C:C, "Female", 'Candidate Summary'!D:D, "Native American")</f>
        <v>0</v>
      </c>
      <c r="C17" s="23">
        <f>COUNTIFS('Candidate Summary'!C:C, "Female", 'Candidate Summary'!D:D, "Asian", 'Candidate Summary'!E:E, "Yes")</f>
        <v>0</v>
      </c>
      <c r="D17" s="23">
        <f>COUNTIFS('Candidate Summary'!C:C, "Female", 'Candidate Summary'!D:D, "Black", 'Candidate Summary'!E:E, "Yes")</f>
        <v>0</v>
      </c>
      <c r="E17" s="23">
        <f>COUNTIFS('Candidate Summary'!C:C, "Female", 'Candidate Summary'!D:D, "Hispanic", 'Candidate Summary'!E:E, "Yes")</f>
        <v>0</v>
      </c>
      <c r="F17" s="23">
        <f>COUNTIFS('Candidate Summary'!C:C, "Female", 'Candidate Summary'!D:D, "White", 'Candidate Summary'!E:E, "Yes")</f>
        <v>0</v>
      </c>
      <c r="G17" s="23">
        <f>COUNTIFS('Candidate Summary'!C:C, "Female", 'Candidate Summary'!D:D, "Unknown", 'Candidate Summary'!E:E, "Yes")</f>
        <v>0</v>
      </c>
      <c r="H17" s="24">
        <f>SUM(B17:G17)</f>
        <v>0</v>
      </c>
    </row>
    <row r="18" spans="1:8" ht="15.75" thickBot="1" x14ac:dyDescent="0.3">
      <c r="A18" s="9" t="s">
        <v>14</v>
      </c>
      <c r="B18" s="25">
        <f>COUNTIFS('Candidate Summary'!C:C, "Unknown", 'Candidate Summary'!D:D, "Native American")</f>
        <v>0</v>
      </c>
      <c r="C18" s="25">
        <f>COUNTIFS('Candidate Summary'!C:C, "Unknown", 'Candidate Summary'!D:D, "Asian", 'Candidate Summary'!E:E, "Yes")</f>
        <v>0</v>
      </c>
      <c r="D18" s="25">
        <f>COUNTIFS('Candidate Summary'!C:C, "Unknown", 'Candidate Summary'!D:D, "Black", 'Candidate Summary'!E:E, "Yes")</f>
        <v>0</v>
      </c>
      <c r="E18" s="25">
        <f>COUNTIFS('Candidate Summary'!C:C, "Unknown", 'Candidate Summary'!D:D, "Hispanic", 'Candidate Summary'!E:E, "Yes")</f>
        <v>0</v>
      </c>
      <c r="F18" s="25">
        <f>COUNTIFS('Candidate Summary'!C:C, "Unknown", 'Candidate Summary'!D:D, "White", 'Candidate Summary'!E:E, "Yes")</f>
        <v>0</v>
      </c>
      <c r="G18" s="25">
        <f>COUNTIFS('Candidate Summary'!C:C, "Unknown", 'Candidate Summary'!D:D, "Unknown", 'Candidate Summary'!E:E, "Yes")</f>
        <v>0</v>
      </c>
      <c r="H18" s="26">
        <f>SUM(B18:G18)</f>
        <v>0</v>
      </c>
    </row>
    <row r="19" spans="1:8" ht="15.75" thickBot="1" x14ac:dyDescent="0.3"/>
    <row r="20" spans="1:8" x14ac:dyDescent="0.25">
      <c r="A20" s="60" t="s">
        <v>28</v>
      </c>
      <c r="B20" s="61"/>
      <c r="C20" s="61"/>
      <c r="D20" s="61"/>
      <c r="E20" s="61"/>
      <c r="F20" s="61"/>
      <c r="G20" s="61"/>
      <c r="H20" s="5"/>
    </row>
    <row r="21" spans="1:8" s="4" customFormat="1" x14ac:dyDescent="0.25">
      <c r="A21" s="49" t="s">
        <v>26</v>
      </c>
      <c r="B21" s="50"/>
      <c r="C21" s="50" t="s">
        <v>27</v>
      </c>
      <c r="D21" s="50"/>
      <c r="E21" s="50" t="s">
        <v>31</v>
      </c>
      <c r="F21" s="50"/>
      <c r="G21" s="50" t="s">
        <v>32</v>
      </c>
      <c r="H21" s="51"/>
    </row>
    <row r="22" spans="1:8" x14ac:dyDescent="0.25">
      <c r="A22" s="52"/>
      <c r="B22" s="53"/>
      <c r="C22" s="56"/>
      <c r="D22" s="56"/>
      <c r="E22" s="56"/>
      <c r="F22" s="56"/>
      <c r="G22" s="56"/>
      <c r="H22" s="59"/>
    </row>
    <row r="23" spans="1:8" x14ac:dyDescent="0.25">
      <c r="A23" s="52"/>
      <c r="B23" s="53"/>
      <c r="C23" s="56"/>
      <c r="D23" s="56"/>
      <c r="E23" s="56"/>
      <c r="F23" s="56"/>
      <c r="G23" s="56"/>
      <c r="H23" s="59"/>
    </row>
    <row r="24" spans="1:8" x14ac:dyDescent="0.25">
      <c r="A24" s="81"/>
      <c r="B24" s="82"/>
      <c r="C24" s="83"/>
      <c r="D24" s="83"/>
      <c r="E24" s="83"/>
      <c r="F24" s="83"/>
      <c r="G24" s="83"/>
      <c r="H24" s="84"/>
    </row>
    <row r="25" spans="1:8" x14ac:dyDescent="0.25">
      <c r="A25" s="52"/>
      <c r="B25" s="53"/>
      <c r="C25" s="56"/>
      <c r="D25" s="56"/>
      <c r="E25" s="57"/>
      <c r="F25" s="57"/>
      <c r="G25" s="56"/>
      <c r="H25" s="59"/>
    </row>
    <row r="26" spans="1:8" ht="15.75" thickBot="1" x14ac:dyDescent="0.3">
      <c r="A26" s="54"/>
      <c r="B26" s="55"/>
      <c r="C26" s="58"/>
      <c r="D26" s="58"/>
      <c r="E26" s="58"/>
      <c r="F26" s="58"/>
      <c r="G26" s="58"/>
      <c r="H26" s="80"/>
    </row>
    <row r="27" spans="1:8" x14ac:dyDescent="0.25">
      <c r="A27" s="8" t="s">
        <v>33</v>
      </c>
      <c r="H27" s="42" t="s">
        <v>51</v>
      </c>
    </row>
    <row r="32" spans="1:8" x14ac:dyDescent="0.25">
      <c r="A32" s="3" t="s">
        <v>34</v>
      </c>
      <c r="B32" s="48"/>
      <c r="C32" s="48"/>
      <c r="D32" s="48"/>
      <c r="E32" s="48"/>
      <c r="F32" s="48"/>
      <c r="G32" s="48"/>
      <c r="H32" s="48"/>
    </row>
    <row r="33" spans="1:8" x14ac:dyDescent="0.25">
      <c r="A33" s="3"/>
    </row>
    <row r="34" spans="1:8" x14ac:dyDescent="0.25">
      <c r="A34" s="3" t="s">
        <v>36</v>
      </c>
      <c r="B34" s="46"/>
      <c r="C34" s="46"/>
      <c r="D34" s="46"/>
      <c r="E34" s="46"/>
      <c r="F34" s="46"/>
      <c r="G34" s="46"/>
      <c r="H34" s="46"/>
    </row>
    <row r="35" spans="1:8" x14ac:dyDescent="0.25">
      <c r="A35" s="3"/>
    </row>
    <row r="36" spans="1:8" x14ac:dyDescent="0.25">
      <c r="A36" s="3" t="s">
        <v>35</v>
      </c>
      <c r="B36" s="47"/>
      <c r="C36" s="47"/>
    </row>
    <row r="37" spans="1:8" x14ac:dyDescent="0.25">
      <c r="A37" s="3"/>
    </row>
  </sheetData>
  <sheetProtection password="AF20" sheet="1" objects="1" scenarios="1"/>
  <mergeCells count="42">
    <mergeCell ref="A24:B24"/>
    <mergeCell ref="C24:D24"/>
    <mergeCell ref="E24:F24"/>
    <mergeCell ref="G24:H24"/>
    <mergeCell ref="G23:H23"/>
    <mergeCell ref="G25:H25"/>
    <mergeCell ref="G26:H26"/>
    <mergeCell ref="C22:D22"/>
    <mergeCell ref="C23:D23"/>
    <mergeCell ref="C25:D25"/>
    <mergeCell ref="C26:D26"/>
    <mergeCell ref="A20:G20"/>
    <mergeCell ref="A3:B3"/>
    <mergeCell ref="A2:H2"/>
    <mergeCell ref="A4:B4"/>
    <mergeCell ref="A6:B6"/>
    <mergeCell ref="E5:F5"/>
    <mergeCell ref="E6:F6"/>
    <mergeCell ref="C4:H4"/>
    <mergeCell ref="C3:E3"/>
    <mergeCell ref="G3:H3"/>
    <mergeCell ref="G5:H5"/>
    <mergeCell ref="C6:D6"/>
    <mergeCell ref="G6:H6"/>
    <mergeCell ref="A14:G14"/>
    <mergeCell ref="A8:G8"/>
    <mergeCell ref="B34:H34"/>
    <mergeCell ref="B36:C36"/>
    <mergeCell ref="B32:H32"/>
    <mergeCell ref="A21:B21"/>
    <mergeCell ref="C21:D21"/>
    <mergeCell ref="E21:F21"/>
    <mergeCell ref="G21:H21"/>
    <mergeCell ref="A25:B25"/>
    <mergeCell ref="A26:B26"/>
    <mergeCell ref="E22:F22"/>
    <mergeCell ref="E23:F23"/>
    <mergeCell ref="E25:F25"/>
    <mergeCell ref="E26:F26"/>
    <mergeCell ref="A22:B22"/>
    <mergeCell ref="A23:B23"/>
    <mergeCell ref="G22:H22"/>
  </mergeCells>
  <pageMargins left="0.25" right="0.25" top="0.75" bottom="0.75" header="0.3" footer="0.3"/>
  <pageSetup orientation="portrait" r:id="rId1"/>
  <headerFooter>
    <oddHeader>&amp;C&amp;"-,Bold"&amp;10Georgia Insitute of Technology
Affirmative Action Checklist</oddHeader>
    <oddFooter>&amp;L&amp;A&amp;R11/13/2012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Candidate Summary</vt:lpstr>
      <vt:lpstr>AA Checklist</vt:lpstr>
    </vt:vector>
  </TitlesOfParts>
  <Company>Georgia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 D. Jones</dc:creator>
  <cp:lastModifiedBy>Connie Moon Sehat</cp:lastModifiedBy>
  <cp:lastPrinted>2012-11-14T18:12:20Z</cp:lastPrinted>
  <dcterms:created xsi:type="dcterms:W3CDTF">2012-11-09T18:28:47Z</dcterms:created>
  <dcterms:modified xsi:type="dcterms:W3CDTF">2012-11-14T19:01:42Z</dcterms:modified>
</cp:coreProperties>
</file>